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upuc\Downloads\"/>
    </mc:Choice>
  </mc:AlternateContent>
  <xr:revisionPtr revIDLastSave="0" documentId="13_ncr:1_{77FAC9ED-9FFB-462F-AED2-3B2FF77F2A46}" xr6:coauthVersionLast="47" xr6:coauthVersionMax="47" xr10:uidLastSave="{00000000-0000-0000-0000-000000000000}"/>
  <bookViews>
    <workbookView xWindow="-120" yWindow="-120" windowWidth="29040" windowHeight="15720" xr2:uid="{F15C117D-D138-4376-8AE6-5B3A188BEA89}"/>
  </bookViews>
  <sheets>
    <sheet name="Feuil1" sheetId="1" r:id="rId1"/>
    <sheet name="Feuil2"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E17" i="1"/>
  <c r="E16" i="1"/>
  <c r="E14" i="1"/>
  <c r="E11" i="1"/>
  <c r="E9" i="1"/>
  <c r="E8" i="1"/>
  <c r="E7" i="1"/>
</calcChain>
</file>

<file path=xl/sharedStrings.xml><?xml version="1.0" encoding="utf-8"?>
<sst xmlns="http://schemas.openxmlformats.org/spreadsheetml/2006/main" count="47" uniqueCount="37">
  <si>
    <t>Mondial Relay France</t>
  </si>
  <si>
    <t>Mondial Relay Belgique Luxembourg</t>
  </si>
  <si>
    <t>20g</t>
  </si>
  <si>
    <t>100g</t>
  </si>
  <si>
    <t>500g</t>
  </si>
  <si>
    <t>750g</t>
  </si>
  <si>
    <t>1kg</t>
  </si>
  <si>
    <t>2kg</t>
  </si>
  <si>
    <t>3kg</t>
  </si>
  <si>
    <t>4kg</t>
  </si>
  <si>
    <t>5kg</t>
  </si>
  <si>
    <t>7kg</t>
  </si>
  <si>
    <t>10kg</t>
  </si>
  <si>
    <t>15kg</t>
  </si>
  <si>
    <t>20kg</t>
  </si>
  <si>
    <t>30kg</t>
  </si>
  <si>
    <t>Colissimo suivi France Métropolitaine</t>
  </si>
  <si>
    <t>Outre-mer Colissimo ECO</t>
  </si>
  <si>
    <t>colis</t>
  </si>
  <si>
    <t>250g</t>
  </si>
  <si>
    <t>poids jusqu'à</t>
  </si>
  <si>
    <t>prix euros</t>
  </si>
  <si>
    <t>Montant indemnisation maximum en cas de perte*</t>
  </si>
  <si>
    <t>*</t>
  </si>
  <si>
    <t>Union Européenne (hors France) Royaume-Uni Suisse</t>
  </si>
  <si>
    <t>Reste du monde hors Union Européenne (France incluse) Royaume-Uni Suisse</t>
  </si>
  <si>
    <t>pris euros</t>
  </si>
  <si>
    <t>Promotion Culture Française</t>
  </si>
  <si>
    <t>colis suivi</t>
  </si>
  <si>
    <t>En cas de perte ou de vol et donc de non-livraison de la commande, vous serez indemnisé(e) sur le montant de votre commande, frais de port compris, dans la limite du montant maximum couvert par l'organisme de livraison que vous aurez choisi (La Poste ou Mondial Relay), si vous souhaitez augmenter le montant de votre indemnisation en cas de perte, merci de me contacter.</t>
  </si>
  <si>
    <r>
      <t>AUCUNE INDEMNISATION EN CAS DE PERTE. CE MODE D'ENVOI SE FAIT SANS NUM</t>
    </r>
    <r>
      <rPr>
        <sz val="11"/>
        <color theme="1"/>
        <rFont val="Calibri"/>
        <family val="2"/>
      </rPr>
      <t>É</t>
    </r>
    <r>
      <rPr>
        <sz val="11"/>
        <color theme="1"/>
        <rFont val="Calibri"/>
        <family val="2"/>
        <scheme val="minor"/>
      </rPr>
      <t>RO DE SUIVI</t>
    </r>
  </si>
  <si>
    <t>lettre suivie**</t>
  </si>
  <si>
    <t>**</t>
  </si>
  <si>
    <t>avec sticker de suivi</t>
  </si>
  <si>
    <t>25kg</t>
  </si>
  <si>
    <r>
      <t>FRAIS D'EXP</t>
    </r>
    <r>
      <rPr>
        <b/>
        <sz val="11"/>
        <color theme="1"/>
        <rFont val="Calibri"/>
        <family val="2"/>
      </rPr>
      <t>É</t>
    </r>
    <r>
      <rPr>
        <b/>
        <sz val="11"/>
        <color theme="1"/>
        <rFont val="Calibri"/>
        <family val="2"/>
        <scheme val="minor"/>
      </rPr>
      <t>DITION ET DE LIVRAISON 2025                                                                 LIVRES/BOX/GOODIES/CARNETS</t>
    </r>
  </si>
  <si>
    <t>FRAIS D'EXPÉDITION ET DE LIVRAISON 2025                                                                 LIVRES/CARNETS SEULS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</si>
</sst>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10"/>
      <color theme="1"/>
      <name val="Calibri"/>
      <family val="2"/>
      <scheme val="minor"/>
    </font>
  </fonts>
  <fills count="2">
    <fill>
      <patternFill patternType="none"/>
    </fill>
    <fill>
      <patternFill patternType="gray125"/>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s>
  <cellStyleXfs count="1">
    <xf numFmtId="0" fontId="0" fillId="0" borderId="0"/>
  </cellStyleXfs>
  <cellXfs count="83">
    <xf numFmtId="0" fontId="0" fillId="0" borderId="0" xfId="0"/>
    <xf numFmtId="2" fontId="0" fillId="0" borderId="0" xfId="0" applyNumberFormat="1"/>
    <xf numFmtId="0" fontId="0" fillId="0" borderId="22" xfId="0" applyBorder="1"/>
    <xf numFmtId="0" fontId="0" fillId="0" borderId="24" xfId="0" applyBorder="1" applyAlignment="1">
      <alignment horizontal="right"/>
    </xf>
    <xf numFmtId="0" fontId="0" fillId="0" borderId="22" xfId="0" applyBorder="1" applyAlignment="1">
      <alignment horizontal="right"/>
    </xf>
    <xf numFmtId="0" fontId="0" fillId="0" borderId="23" xfId="0" applyBorder="1" applyAlignment="1">
      <alignment horizontal="right"/>
    </xf>
    <xf numFmtId="0" fontId="0" fillId="0" borderId="25" xfId="0" applyBorder="1" applyAlignment="1">
      <alignment horizontal="right"/>
    </xf>
    <xf numFmtId="2" fontId="0" fillId="0" borderId="4" xfId="0" applyNumberFormat="1" applyBorder="1" applyAlignment="1">
      <alignment horizontal="center" vertical="center"/>
    </xf>
    <xf numFmtId="2" fontId="0" fillId="0" borderId="5" xfId="0" applyNumberFormat="1" applyBorder="1" applyAlignment="1">
      <alignment horizontal="center" vertical="center"/>
    </xf>
    <xf numFmtId="0" fontId="0" fillId="0" borderId="0" xfId="0" applyAlignment="1">
      <alignment wrapText="1"/>
    </xf>
    <xf numFmtId="0" fontId="0" fillId="0" borderId="0" xfId="0" applyAlignment="1">
      <alignment horizontal="right"/>
    </xf>
    <xf numFmtId="0" fontId="0" fillId="0" borderId="0" xfId="0" applyAlignment="1">
      <alignment horizontal="left" wrapText="1"/>
    </xf>
    <xf numFmtId="0" fontId="0" fillId="0" borderId="11" xfId="0" applyBorder="1" applyAlignment="1">
      <alignment horizontal="center" vertical="center"/>
    </xf>
    <xf numFmtId="0" fontId="0" fillId="0" borderId="12" xfId="0"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42" xfId="0" applyBorder="1" applyAlignment="1">
      <alignment horizontal="center"/>
    </xf>
    <xf numFmtId="0" fontId="0" fillId="0" borderId="38" xfId="0" applyBorder="1" applyAlignment="1">
      <alignment horizontal="center" vertical="center" wrapText="1"/>
    </xf>
    <xf numFmtId="0" fontId="0" fillId="0" borderId="43" xfId="0" applyBorder="1" applyAlignment="1">
      <alignment horizontal="center" vertical="center" wrapText="1"/>
    </xf>
    <xf numFmtId="0" fontId="0" fillId="0" borderId="34" xfId="0" applyBorder="1"/>
    <xf numFmtId="2" fontId="0" fillId="0" borderId="12" xfId="0" applyNumberFormat="1" applyBorder="1"/>
    <xf numFmtId="2" fontId="0" fillId="0" borderId="11" xfId="0" applyNumberFormat="1" applyBorder="1"/>
    <xf numFmtId="2" fontId="0" fillId="0" borderId="7" xfId="0" applyNumberFormat="1" applyBorder="1" applyAlignment="1">
      <alignment horizontal="center" vertical="center"/>
    </xf>
    <xf numFmtId="2" fontId="0" fillId="0" borderId="10" xfId="0" applyNumberFormat="1" applyBorder="1" applyAlignment="1">
      <alignment horizontal="center" vertical="center"/>
    </xf>
    <xf numFmtId="2" fontId="0" fillId="0" borderId="14" xfId="0" applyNumberFormat="1" applyBorder="1" applyAlignment="1">
      <alignment horizontal="center" vertical="center"/>
    </xf>
    <xf numFmtId="2" fontId="0" fillId="0" borderId="6" xfId="0" applyNumberFormat="1" applyBorder="1" applyAlignment="1">
      <alignment horizontal="center" vertical="center"/>
    </xf>
    <xf numFmtId="2" fontId="0" fillId="0" borderId="17" xfId="0" applyNumberFormat="1" applyBorder="1" applyAlignment="1">
      <alignment horizontal="center" vertical="center"/>
    </xf>
    <xf numFmtId="2" fontId="0" fillId="0" borderId="28" xfId="0" applyNumberFormat="1" applyBorder="1" applyAlignment="1">
      <alignment horizontal="center" vertical="center"/>
    </xf>
    <xf numFmtId="2" fontId="0" fillId="0" borderId="8" xfId="0" applyNumberFormat="1" applyBorder="1" applyAlignment="1">
      <alignment horizontal="center" vertical="center"/>
    </xf>
    <xf numFmtId="2" fontId="0" fillId="0" borderId="9" xfId="0" applyNumberFormat="1" applyBorder="1" applyAlignment="1">
      <alignment horizontal="center" vertical="center"/>
    </xf>
    <xf numFmtId="2" fontId="0" fillId="0" borderId="44" xfId="0" applyNumberFormat="1" applyBorder="1" applyAlignment="1">
      <alignment horizontal="center" vertical="center"/>
    </xf>
    <xf numFmtId="2" fontId="0" fillId="0" borderId="1" xfId="0" applyNumberFormat="1" applyBorder="1" applyAlignment="1">
      <alignment horizontal="center" vertical="center"/>
    </xf>
    <xf numFmtId="0" fontId="0" fillId="0" borderId="34" xfId="0" applyBorder="1" applyAlignment="1">
      <alignment horizontal="center"/>
    </xf>
    <xf numFmtId="0" fontId="0" fillId="0" borderId="41" xfId="0" applyBorder="1" applyAlignment="1">
      <alignment horizontal="center" vertical="center"/>
    </xf>
    <xf numFmtId="2" fontId="0" fillId="0" borderId="41" xfId="0" applyNumberFormat="1" applyBorder="1"/>
    <xf numFmtId="0" fontId="0" fillId="0" borderId="0" xfId="0" applyAlignment="1">
      <alignment horizontal="left"/>
    </xf>
    <xf numFmtId="0" fontId="4" fillId="0" borderId="23" xfId="0" applyFont="1" applyBorder="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2" fontId="0" fillId="0" borderId="2" xfId="0" applyNumberFormat="1"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2" fontId="0" fillId="0" borderId="16" xfId="0" applyNumberFormat="1" applyBorder="1" applyAlignment="1">
      <alignment horizontal="center" vertical="center"/>
    </xf>
    <xf numFmtId="2" fontId="0" fillId="0" borderId="19" xfId="0" applyNumberFormat="1" applyBorder="1" applyAlignment="1">
      <alignment horizontal="center" vertical="center"/>
    </xf>
    <xf numFmtId="2" fontId="0" fillId="0" borderId="15" xfId="0" applyNumberFormat="1" applyBorder="1" applyAlignment="1">
      <alignment horizontal="center" vertical="center"/>
    </xf>
    <xf numFmtId="2" fontId="0" fillId="0" borderId="20" xfId="0" applyNumberFormat="1" applyBorder="1" applyAlignment="1">
      <alignment horizontal="center" vertical="center"/>
    </xf>
    <xf numFmtId="2" fontId="0" fillId="0" borderId="29" xfId="0" applyNumberFormat="1" applyBorder="1" applyAlignment="1">
      <alignment horizontal="center" vertical="center"/>
    </xf>
    <xf numFmtId="2" fontId="0" fillId="0" borderId="30" xfId="0" applyNumberFormat="1" applyBorder="1" applyAlignment="1">
      <alignment horizontal="center" vertical="center"/>
    </xf>
    <xf numFmtId="0" fontId="1" fillId="0" borderId="35" xfId="0" applyFont="1" applyBorder="1" applyAlignment="1">
      <alignment horizontal="center" wrapText="1"/>
    </xf>
    <xf numFmtId="0" fontId="1" fillId="0" borderId="36" xfId="0" applyFont="1" applyBorder="1" applyAlignment="1">
      <alignment horizont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wrapText="1"/>
    </xf>
    <xf numFmtId="2" fontId="0" fillId="0" borderId="31" xfId="0" applyNumberFormat="1" applyBorder="1" applyAlignment="1">
      <alignment horizontal="center" vertical="center"/>
    </xf>
    <xf numFmtId="2" fontId="0" fillId="0" borderId="32" xfId="0" applyNumberForma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3" xfId="0" applyFont="1"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3" xfId="0" applyBorder="1" applyAlignment="1">
      <alignment horizontal="center"/>
    </xf>
    <xf numFmtId="0" fontId="0" fillId="0" borderId="21" xfId="0" applyBorder="1" applyAlignment="1">
      <alignment horizontal="center"/>
    </xf>
    <xf numFmtId="0" fontId="0" fillId="0" borderId="27" xfId="0" applyBorder="1" applyAlignment="1">
      <alignment horizont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right"/>
    </xf>
    <xf numFmtId="2" fontId="0" fillId="0" borderId="47" xfId="0" applyNumberFormat="1" applyBorder="1" applyAlignment="1">
      <alignment horizontal="center" vertical="center"/>
    </xf>
    <xf numFmtId="2" fontId="0" fillId="0" borderId="26" xfId="0" applyNumberFormat="1" applyBorder="1" applyAlignment="1">
      <alignment horizontal="center" vertical="center"/>
    </xf>
    <xf numFmtId="2" fontId="0" fillId="0" borderId="48"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BB599-F0CA-4651-9F9B-3A6F058B4EFA}">
  <sheetPr>
    <pageSetUpPr fitToPage="1"/>
  </sheetPr>
  <dimension ref="A1:R26"/>
  <sheetViews>
    <sheetView tabSelected="1" workbookViewId="0">
      <selection activeCell="E18" sqref="E18:E19"/>
    </sheetView>
  </sheetViews>
  <sheetFormatPr baseColWidth="10" defaultRowHeight="15" x14ac:dyDescent="0.25"/>
  <cols>
    <col min="1" max="1" width="13.85546875" customWidth="1"/>
    <col min="3" max="8" width="13" customWidth="1"/>
    <col min="9" max="9" width="2.7109375" customWidth="1"/>
    <col min="12" max="13" width="19.28515625" customWidth="1"/>
  </cols>
  <sheetData>
    <row r="1" spans="1:18" x14ac:dyDescent="0.25">
      <c r="B1" s="65" t="s">
        <v>35</v>
      </c>
      <c r="C1" s="66"/>
      <c r="D1" s="66"/>
      <c r="E1" s="66"/>
      <c r="F1" s="66"/>
      <c r="G1" s="66"/>
      <c r="H1" s="67"/>
      <c r="I1" s="14"/>
      <c r="K1" s="58" t="s">
        <v>27</v>
      </c>
      <c r="L1" s="54" t="s">
        <v>36</v>
      </c>
      <c r="M1" s="55"/>
    </row>
    <row r="2" spans="1:18" ht="15.75" thickBot="1" x14ac:dyDescent="0.3">
      <c r="B2" s="68"/>
      <c r="C2" s="69"/>
      <c r="D2" s="69"/>
      <c r="E2" s="69"/>
      <c r="F2" s="69"/>
      <c r="G2" s="69"/>
      <c r="H2" s="70"/>
      <c r="I2" s="14"/>
      <c r="K2" s="59"/>
      <c r="L2" s="56"/>
      <c r="M2" s="57"/>
    </row>
    <row r="3" spans="1:18" ht="60.6" customHeight="1" thickBot="1" x14ac:dyDescent="0.3">
      <c r="B3" s="2"/>
      <c r="C3" s="39" t="s">
        <v>16</v>
      </c>
      <c r="D3" s="40" t="s">
        <v>17</v>
      </c>
      <c r="E3" s="41" t="s">
        <v>22</v>
      </c>
      <c r="F3" s="39" t="s">
        <v>0</v>
      </c>
      <c r="G3" s="40" t="s">
        <v>1</v>
      </c>
      <c r="H3" s="41" t="s">
        <v>22</v>
      </c>
      <c r="I3" s="15"/>
      <c r="K3" s="60"/>
      <c r="L3" s="20" t="s">
        <v>24</v>
      </c>
      <c r="M3" s="19" t="s">
        <v>25</v>
      </c>
    </row>
    <row r="4" spans="1:18" ht="15.75" thickBot="1" x14ac:dyDescent="0.3">
      <c r="B4" s="38" t="s">
        <v>20</v>
      </c>
      <c r="C4" s="71" t="s">
        <v>21</v>
      </c>
      <c r="D4" s="72"/>
      <c r="E4" s="73"/>
      <c r="F4" s="74" t="s">
        <v>21</v>
      </c>
      <c r="G4" s="75"/>
      <c r="H4" s="76"/>
      <c r="I4" s="16"/>
      <c r="K4" s="21" t="s">
        <v>20</v>
      </c>
      <c r="L4" s="34" t="s">
        <v>21</v>
      </c>
      <c r="M4" s="18" t="s">
        <v>26</v>
      </c>
    </row>
    <row r="5" spans="1:18" x14ac:dyDescent="0.25">
      <c r="A5" s="46" t="s">
        <v>31</v>
      </c>
      <c r="B5" s="3" t="s">
        <v>2</v>
      </c>
      <c r="C5" s="33">
        <v>1.9</v>
      </c>
      <c r="D5" s="48"/>
      <c r="E5" s="50"/>
      <c r="F5" s="52"/>
      <c r="G5" s="48"/>
      <c r="H5" s="50"/>
      <c r="I5" s="17"/>
      <c r="J5" s="46" t="s">
        <v>18</v>
      </c>
      <c r="K5" s="12" t="s">
        <v>3</v>
      </c>
      <c r="L5" s="23">
        <v>0.7</v>
      </c>
      <c r="M5" s="23">
        <v>1.1000000000000001</v>
      </c>
    </row>
    <row r="6" spans="1:18" ht="15.75" thickBot="1" x14ac:dyDescent="0.3">
      <c r="A6" s="47"/>
      <c r="B6" s="5" t="s">
        <v>3</v>
      </c>
      <c r="C6" s="24">
        <v>3.3</v>
      </c>
      <c r="D6" s="49"/>
      <c r="E6" s="51"/>
      <c r="F6" s="53"/>
      <c r="G6" s="49"/>
      <c r="H6" s="51"/>
      <c r="I6" s="17"/>
      <c r="J6" s="77"/>
      <c r="K6" s="13" t="s">
        <v>19</v>
      </c>
      <c r="L6" s="22">
        <v>1.2</v>
      </c>
      <c r="M6" s="22">
        <v>2.1</v>
      </c>
    </row>
    <row r="7" spans="1:18" x14ac:dyDescent="0.25">
      <c r="A7" s="43" t="s">
        <v>28</v>
      </c>
      <c r="B7" s="6" t="s">
        <v>19</v>
      </c>
      <c r="C7" s="25">
        <v>5.5</v>
      </c>
      <c r="D7" s="28"/>
      <c r="E7" s="32">
        <f>0.25*23</f>
        <v>5.75</v>
      </c>
      <c r="F7" s="33">
        <v>4.4000000000000004</v>
      </c>
      <c r="G7" s="42">
        <v>4.8</v>
      </c>
      <c r="H7" s="63">
        <v>25</v>
      </c>
      <c r="I7" s="17"/>
      <c r="J7" s="77"/>
      <c r="K7" s="13" t="s">
        <v>4</v>
      </c>
      <c r="L7" s="22">
        <v>1.8</v>
      </c>
      <c r="M7" s="22">
        <v>3.1</v>
      </c>
    </row>
    <row r="8" spans="1:18" x14ac:dyDescent="0.25">
      <c r="A8" s="44"/>
      <c r="B8" s="4" t="s">
        <v>4</v>
      </c>
      <c r="C8" s="7">
        <v>7.7</v>
      </c>
      <c r="D8" s="8">
        <v>9.3000000000000007</v>
      </c>
      <c r="E8" s="27">
        <f>23*0.5</f>
        <v>11.5</v>
      </c>
      <c r="F8" s="7">
        <v>4.5</v>
      </c>
      <c r="G8" s="8">
        <v>4.8</v>
      </c>
      <c r="H8" s="63"/>
      <c r="I8" s="17"/>
      <c r="J8" s="77"/>
      <c r="K8" s="13" t="s">
        <v>6</v>
      </c>
      <c r="L8" s="22">
        <v>3.5</v>
      </c>
      <c r="M8" s="22">
        <v>6.2</v>
      </c>
      <c r="R8" s="1"/>
    </row>
    <row r="9" spans="1:18" x14ac:dyDescent="0.25">
      <c r="A9" s="44"/>
      <c r="B9" s="4" t="s">
        <v>5</v>
      </c>
      <c r="C9" s="7">
        <v>9.3000000000000007</v>
      </c>
      <c r="D9" s="26"/>
      <c r="E9" s="27">
        <f>23*0.75</f>
        <v>17.25</v>
      </c>
      <c r="F9" s="29"/>
      <c r="G9" s="26"/>
      <c r="H9" s="63"/>
      <c r="I9" s="17"/>
      <c r="J9" s="77"/>
      <c r="K9" s="13" t="s">
        <v>7</v>
      </c>
      <c r="L9" s="22">
        <v>4.7</v>
      </c>
      <c r="M9" s="22">
        <v>8.4</v>
      </c>
    </row>
    <row r="10" spans="1:18" ht="15.75" thickBot="1" x14ac:dyDescent="0.3">
      <c r="A10" s="44"/>
      <c r="B10" s="4" t="s">
        <v>6</v>
      </c>
      <c r="C10" s="7">
        <v>10.199999999999999</v>
      </c>
      <c r="D10" s="8">
        <v>13.5</v>
      </c>
      <c r="E10" s="27">
        <v>23</v>
      </c>
      <c r="F10" s="7">
        <v>5.9</v>
      </c>
      <c r="G10" s="8">
        <v>6.4</v>
      </c>
      <c r="H10" s="63"/>
      <c r="I10" s="17"/>
      <c r="J10" s="47"/>
      <c r="K10" s="35" t="s">
        <v>10</v>
      </c>
      <c r="L10" s="36">
        <v>9</v>
      </c>
      <c r="M10" s="36">
        <v>15.8</v>
      </c>
      <c r="R10" s="1"/>
    </row>
    <row r="11" spans="1:18" x14ac:dyDescent="0.25">
      <c r="A11" s="44"/>
      <c r="B11" s="4" t="s">
        <v>7</v>
      </c>
      <c r="C11" s="7">
        <v>11.7</v>
      </c>
      <c r="D11" s="8">
        <v>16.899999999999999</v>
      </c>
      <c r="E11" s="27">
        <f>23*2</f>
        <v>46</v>
      </c>
      <c r="F11" s="7">
        <v>7.2</v>
      </c>
      <c r="G11" s="8">
        <v>8.9</v>
      </c>
      <c r="H11" s="63"/>
      <c r="I11" s="17"/>
      <c r="R11" s="1"/>
    </row>
    <row r="12" spans="1:18" x14ac:dyDescent="0.25">
      <c r="A12" s="44"/>
      <c r="B12" s="4" t="s">
        <v>8</v>
      </c>
      <c r="C12" s="29"/>
      <c r="D12" s="26"/>
      <c r="E12" s="82"/>
      <c r="F12" s="7">
        <v>8.6999999999999993</v>
      </c>
      <c r="G12" s="8">
        <v>9</v>
      </c>
      <c r="H12" s="63"/>
      <c r="I12" s="17"/>
      <c r="K12" s="61" t="s">
        <v>30</v>
      </c>
      <c r="L12" s="61"/>
      <c r="M12" s="61"/>
      <c r="R12" s="1"/>
    </row>
    <row r="13" spans="1:18" x14ac:dyDescent="0.25">
      <c r="A13" s="44"/>
      <c r="B13" s="4" t="s">
        <v>9</v>
      </c>
      <c r="C13" s="29"/>
      <c r="D13" s="26"/>
      <c r="E13" s="82"/>
      <c r="F13" s="7">
        <v>9.8000000000000007</v>
      </c>
      <c r="G13" s="8">
        <v>10.7</v>
      </c>
      <c r="H13" s="63"/>
      <c r="I13" s="17"/>
      <c r="K13" s="61"/>
      <c r="L13" s="61"/>
      <c r="M13" s="61"/>
      <c r="R13" s="1"/>
    </row>
    <row r="14" spans="1:18" x14ac:dyDescent="0.25">
      <c r="A14" s="44"/>
      <c r="B14" s="4" t="s">
        <v>10</v>
      </c>
      <c r="C14" s="7">
        <v>18.399999999999999</v>
      </c>
      <c r="D14" s="8">
        <v>29</v>
      </c>
      <c r="E14" s="27">
        <f>23*5</f>
        <v>115</v>
      </c>
      <c r="F14" s="7">
        <v>13.8</v>
      </c>
      <c r="G14" s="8">
        <v>14.3</v>
      </c>
      <c r="H14" s="63"/>
      <c r="I14" s="17"/>
      <c r="K14" s="61"/>
      <c r="L14" s="61"/>
      <c r="M14" s="61"/>
      <c r="R14" s="1"/>
    </row>
    <row r="15" spans="1:18" x14ac:dyDescent="0.25">
      <c r="A15" s="44"/>
      <c r="B15" s="4" t="s">
        <v>11</v>
      </c>
      <c r="C15" s="29"/>
      <c r="D15" s="26"/>
      <c r="E15" s="82"/>
      <c r="F15" s="7">
        <v>16</v>
      </c>
      <c r="G15" s="8">
        <v>16</v>
      </c>
      <c r="H15" s="63"/>
      <c r="I15" s="17"/>
      <c r="R15" s="1"/>
    </row>
    <row r="16" spans="1:18" x14ac:dyDescent="0.25">
      <c r="A16" s="44"/>
      <c r="B16" s="4" t="s">
        <v>12</v>
      </c>
      <c r="C16" s="7">
        <v>26.9</v>
      </c>
      <c r="D16" s="8">
        <v>45.8</v>
      </c>
      <c r="E16" s="27">
        <f>23*10</f>
        <v>230</v>
      </c>
      <c r="F16" s="7">
        <v>16.600000000000001</v>
      </c>
      <c r="G16" s="8">
        <v>16</v>
      </c>
      <c r="H16" s="63"/>
      <c r="I16" s="17"/>
      <c r="R16" s="1"/>
    </row>
    <row r="17" spans="1:18" x14ac:dyDescent="0.25">
      <c r="A17" s="44"/>
      <c r="B17" s="4" t="s">
        <v>13</v>
      </c>
      <c r="C17" s="7">
        <v>34.1</v>
      </c>
      <c r="D17" s="8">
        <v>93.2</v>
      </c>
      <c r="E17" s="27">
        <f>15*23</f>
        <v>345</v>
      </c>
      <c r="F17" s="7">
        <v>25</v>
      </c>
      <c r="G17" s="8">
        <v>29.4</v>
      </c>
      <c r="H17" s="63"/>
      <c r="I17" s="17"/>
      <c r="R17" s="1"/>
    </row>
    <row r="18" spans="1:18" x14ac:dyDescent="0.25">
      <c r="A18" s="44"/>
      <c r="B18" s="4" t="s">
        <v>14</v>
      </c>
      <c r="C18" s="29"/>
      <c r="D18" s="26"/>
      <c r="E18" s="82"/>
      <c r="F18" s="7">
        <v>25</v>
      </c>
      <c r="G18" s="8">
        <v>29.4</v>
      </c>
      <c r="H18" s="63"/>
      <c r="I18" s="17"/>
      <c r="M18" s="1"/>
      <c r="R18" s="1"/>
    </row>
    <row r="19" spans="1:18" x14ac:dyDescent="0.25">
      <c r="A19" s="78"/>
      <c r="B19" s="79" t="s">
        <v>34</v>
      </c>
      <c r="C19" s="29"/>
      <c r="D19" s="29"/>
      <c r="E19" s="82"/>
      <c r="F19" s="80">
        <v>36.1</v>
      </c>
      <c r="G19" s="81">
        <v>40.6</v>
      </c>
      <c r="H19" s="63"/>
      <c r="I19" s="17"/>
      <c r="M19" s="1"/>
      <c r="R19" s="1"/>
    </row>
    <row r="20" spans="1:18" ht="15.75" thickBot="1" x14ac:dyDescent="0.3">
      <c r="A20" s="45"/>
      <c r="B20" s="5" t="s">
        <v>15</v>
      </c>
      <c r="C20" s="24">
        <v>42.2</v>
      </c>
      <c r="D20" s="30">
        <v>107.4</v>
      </c>
      <c r="E20" s="31">
        <f>30*23</f>
        <v>690</v>
      </c>
      <c r="F20" s="24">
        <v>36.1</v>
      </c>
      <c r="G20" s="30">
        <v>40.6</v>
      </c>
      <c r="H20" s="64"/>
      <c r="I20" s="17"/>
      <c r="M20" s="1"/>
      <c r="R20" s="1"/>
    </row>
    <row r="22" spans="1:18" ht="14.45" customHeight="1" x14ac:dyDescent="0.25">
      <c r="A22" s="10" t="s">
        <v>23</v>
      </c>
      <c r="B22" s="62" t="s">
        <v>29</v>
      </c>
      <c r="C22" s="62"/>
      <c r="D22" s="62"/>
      <c r="E22" s="62"/>
      <c r="F22" s="62"/>
      <c r="G22" s="62"/>
      <c r="H22" s="62"/>
      <c r="I22" s="11"/>
    </row>
    <row r="23" spans="1:18" x14ac:dyDescent="0.25">
      <c r="A23" s="9"/>
      <c r="B23" s="62"/>
      <c r="C23" s="62"/>
      <c r="D23" s="62"/>
      <c r="E23" s="62"/>
      <c r="F23" s="62"/>
      <c r="G23" s="62"/>
      <c r="H23" s="62"/>
      <c r="I23" s="11"/>
    </row>
    <row r="24" spans="1:18" x14ac:dyDescent="0.25">
      <c r="A24" s="9"/>
      <c r="B24" s="62"/>
      <c r="C24" s="62"/>
      <c r="D24" s="62"/>
      <c r="E24" s="62"/>
      <c r="F24" s="62"/>
      <c r="G24" s="62"/>
      <c r="H24" s="62"/>
      <c r="I24" s="11"/>
    </row>
    <row r="25" spans="1:18" x14ac:dyDescent="0.25">
      <c r="A25" s="9"/>
      <c r="B25" s="62"/>
      <c r="C25" s="62"/>
      <c r="D25" s="62"/>
      <c r="E25" s="62"/>
      <c r="F25" s="62"/>
      <c r="G25" s="62"/>
      <c r="H25" s="62"/>
      <c r="I25" s="11"/>
    </row>
    <row r="26" spans="1:18" x14ac:dyDescent="0.25">
      <c r="A26" s="10" t="s">
        <v>32</v>
      </c>
      <c r="B26" s="37" t="s">
        <v>33</v>
      </c>
    </row>
  </sheetData>
  <mergeCells count="16">
    <mergeCell ref="L1:M2"/>
    <mergeCell ref="K1:K3"/>
    <mergeCell ref="K12:M14"/>
    <mergeCell ref="B22:H25"/>
    <mergeCell ref="H7:H20"/>
    <mergeCell ref="G5:G6"/>
    <mergeCell ref="H5:H6"/>
    <mergeCell ref="B1:H2"/>
    <mergeCell ref="C4:E4"/>
    <mergeCell ref="F4:H4"/>
    <mergeCell ref="J5:J10"/>
    <mergeCell ref="A7:A20"/>
    <mergeCell ref="A5:A6"/>
    <mergeCell ref="D5:D6"/>
    <mergeCell ref="E5:E6"/>
    <mergeCell ref="F5:F6"/>
  </mergeCells>
  <pageMargins left="0.25" right="0.25" top="0.75" bottom="0.75" header="0.3" footer="0.3"/>
  <pageSetup paperSize="9" scale="86"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693F-D0C6-4E18-9E98-6A1CF5D6E05D}">
  <dimension ref="A1"/>
  <sheetViews>
    <sheetView workbookViewId="0">
      <selection sqref="A1:D1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 POIRIER</dc:creator>
  <cp:lastModifiedBy>Céline POIRIER</cp:lastModifiedBy>
  <cp:lastPrinted>2022-03-30T07:54:21Z</cp:lastPrinted>
  <dcterms:created xsi:type="dcterms:W3CDTF">2021-09-01T05:07:44Z</dcterms:created>
  <dcterms:modified xsi:type="dcterms:W3CDTF">2025-02-14T18:31:31Z</dcterms:modified>
</cp:coreProperties>
</file>